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rystald\Desktop\"/>
    </mc:Choice>
  </mc:AlternateContent>
  <xr:revisionPtr revIDLastSave="0" documentId="13_ncr:1_{7BD5F268-4C78-4419-833D-4399B3916FFE}" xr6:coauthVersionLast="36" xr6:coauthVersionMax="36" xr10:uidLastSave="{00000000-0000-0000-0000-000000000000}"/>
  <bookViews>
    <workbookView xWindow="0" yWindow="0" windowWidth="15345" windowHeight="4470" xr2:uid="{068E4BE0-FE21-45FA-9922-E2E734C203A3}"/>
  </bookViews>
  <sheets>
    <sheet name="Liquid" sheetId="1" r:id="rId1"/>
    <sheet name="Tape Runner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2" i="2" l="1"/>
  <c r="G21" i="2"/>
  <c r="G15" i="2"/>
  <c r="G20" i="2"/>
  <c r="G19" i="2"/>
  <c r="G23" i="2"/>
  <c r="G17" i="2"/>
  <c r="G18" i="2"/>
  <c r="G14" i="2"/>
  <c r="F13" i="2"/>
  <c r="F22" i="2"/>
  <c r="F21" i="2"/>
  <c r="F11" i="2"/>
  <c r="F9" i="2"/>
  <c r="F15" i="2"/>
  <c r="F2" i="2"/>
  <c r="F8" i="2"/>
  <c r="F5" i="2"/>
  <c r="F7" i="2"/>
  <c r="F12" i="2"/>
  <c r="F3" i="2"/>
  <c r="F20" i="2"/>
  <c r="F4" i="2"/>
  <c r="F19" i="2"/>
  <c r="F16" i="2"/>
  <c r="F23" i="2"/>
  <c r="F17" i="2"/>
  <c r="F10" i="2"/>
  <c r="F6" i="2"/>
  <c r="F18" i="2"/>
  <c r="F14" i="2"/>
  <c r="F36" i="1"/>
  <c r="F35" i="1"/>
  <c r="F11" i="1"/>
  <c r="F10" i="1"/>
  <c r="F9" i="1"/>
  <c r="F8" i="1"/>
  <c r="F7" i="1"/>
  <c r="F6" i="1"/>
  <c r="F5" i="1"/>
  <c r="F4" i="1"/>
  <c r="F3" i="1"/>
  <c r="F2" i="1"/>
  <c r="F34" i="1"/>
  <c r="F33" i="1"/>
  <c r="F32" i="1"/>
  <c r="F31" i="1"/>
  <c r="F30" i="1"/>
  <c r="F29" i="1"/>
  <c r="F28" i="1"/>
  <c r="F27" i="1"/>
  <c r="F26" i="1"/>
  <c r="F25" i="1"/>
  <c r="F24" i="1"/>
  <c r="F23" i="1"/>
  <c r="F22" i="1"/>
  <c r="F21" i="1"/>
  <c r="F20" i="1"/>
  <c r="F19" i="1"/>
  <c r="F18" i="1"/>
  <c r="F17" i="1"/>
  <c r="F16" i="1"/>
  <c r="F15" i="1"/>
  <c r="F14" i="1"/>
  <c r="F13" i="1"/>
  <c r="F12" i="1"/>
</calcChain>
</file>

<file path=xl/sharedStrings.xml><?xml version="1.0" encoding="utf-8"?>
<sst xmlns="http://schemas.openxmlformats.org/spreadsheetml/2006/main" count="155" uniqueCount="57">
  <si>
    <t>Liquid</t>
  </si>
  <si>
    <t>Art Institute Glitter Dries Clear Adhesive Bundle 2 oz/8oz/tip kit</t>
  </si>
  <si>
    <t>Bearly Art Precision Craft Glue Bundle 4 oz/11 oz/tip kit</t>
  </si>
  <si>
    <t>Scrapbook com Artis Craft Glue with tip kit</t>
  </si>
  <si>
    <t>Bearly Art Precision Craft Glue with tip kit</t>
  </si>
  <si>
    <t>Tip kit</t>
  </si>
  <si>
    <t>Elmer's Extra Strong</t>
  </si>
  <si>
    <t>Aleene's Clear Gel Tacky Glue</t>
  </si>
  <si>
    <t>Elmer's Liquid Gel School Glue Washable</t>
  </si>
  <si>
    <t>Aleene's Tacky Glue Oritinal Version 3 pack 8 oz each</t>
  </si>
  <si>
    <t>Aleene's Fast Grab Tacky Glue</t>
  </si>
  <si>
    <t>Art Institute Glitter Dries Clear Adhesive</t>
  </si>
  <si>
    <t>Elmer's Craft Bond Tacky Glue</t>
  </si>
  <si>
    <t>Reptile Premium Craft Adhesive</t>
  </si>
  <si>
    <t>Tombow Mono Aquq Liquid Glue Dual Tip</t>
  </si>
  <si>
    <t>Ranger Wendy Vecchi Perfect Card Adhesive</t>
  </si>
  <si>
    <t>Ranger Glossy Accents</t>
  </si>
  <si>
    <t>Tonic Nuvo Deluxe Adhesive</t>
  </si>
  <si>
    <t>Ranger Multi Medium Matte</t>
  </si>
  <si>
    <t>Type</t>
  </si>
  <si>
    <t>Name</t>
  </si>
  <si>
    <t>Size</t>
  </si>
  <si>
    <t>Price</t>
  </si>
  <si>
    <t>Per Ounce</t>
  </si>
  <si>
    <t>Special</t>
  </si>
  <si>
    <t>Pen</t>
  </si>
  <si>
    <t>Aleene's Pen Tacky Glue 2 pack 0.63 oz each</t>
  </si>
  <si>
    <t>Tonic Nuvo Glue Pen</t>
  </si>
  <si>
    <t>Kuretake Zig 2 Way Glue Squeeze and Roll pens (3)</t>
  </si>
  <si>
    <t>Tombow Mono Multi Liquid Glue Dual Tip</t>
  </si>
  <si>
    <t>Brutus Monroe Easy Squeeze Glue Pen</t>
  </si>
  <si>
    <t>Elmer's Craft Bond Precision Tip Glue Pens 3 count</t>
  </si>
  <si>
    <t>Lawn Fawn Glue Tube</t>
  </si>
  <si>
    <t>Gina K Connect Glue</t>
  </si>
  <si>
    <t>Gina K Connect Glue Tube</t>
  </si>
  <si>
    <t>EK Tools Glue Pen Zig Chisel Tip 2 Way</t>
  </si>
  <si>
    <t>Tonic Nuvo Smooth Precision Glue Pen</t>
  </si>
  <si>
    <t>Ranger Multi Medium Matte (jar)</t>
  </si>
  <si>
    <t>Tape</t>
  </si>
  <si>
    <t>Ad Tech</t>
  </si>
  <si>
    <t>Elmer's Craft Bond</t>
  </si>
  <si>
    <t>Recollections</t>
  </si>
  <si>
    <t>Scotch ATG</t>
  </si>
  <si>
    <t>Units</t>
  </si>
  <si>
    <t>Length in Feet</t>
  </si>
  <si>
    <t>Cost</t>
  </si>
  <si>
    <t>Cost per Foot</t>
  </si>
  <si>
    <t>Tombow Mono</t>
  </si>
  <si>
    <t>Scor tape 0.125" wide</t>
  </si>
  <si>
    <t>Scor tape 0.25" wide</t>
  </si>
  <si>
    <t>Yisumei tear tape 0.25"</t>
  </si>
  <si>
    <t>Implied Cost of handle (each)</t>
  </si>
  <si>
    <t>not included</t>
  </si>
  <si>
    <t>none needed</t>
  </si>
  <si>
    <t>Dot</t>
  </si>
  <si>
    <t xml:space="preserve">Elmer's </t>
  </si>
  <si>
    <t>Tombow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</si>
</sst>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">
    <xf numFmtId="0" fontId="0" fillId="0" borderId="0" xfId="0"/>
    <xf numFmtId="0" fontId="0" fillId="0" borderId="0" xfId="0" quotePrefix="1"/>
    <xf numFmtId="0" fontId="2" fillId="0" borderId="0" xfId="0" applyFont="1"/>
    <xf numFmtId="43" fontId="2" fillId="0" borderId="0" xfId="1" applyFont="1"/>
    <xf numFmtId="43" fontId="0" fillId="0" borderId="0" xfId="1" applyFon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D3DE81-600F-48E0-9A47-F863ECBD00F6}">
  <dimension ref="A1:G36"/>
  <sheetViews>
    <sheetView tabSelected="1" workbookViewId="0">
      <selection activeCell="C37" sqref="C37"/>
    </sheetView>
  </sheetViews>
  <sheetFormatPr defaultRowHeight="15" x14ac:dyDescent="0.25"/>
  <cols>
    <col min="3" max="3" width="58.7109375" bestFit="1" customWidth="1"/>
    <col min="5" max="5" width="9.140625" style="4"/>
    <col min="6" max="6" width="10.140625" style="4" bestFit="1" customWidth="1"/>
  </cols>
  <sheetData>
    <row r="1" spans="1:7" x14ac:dyDescent="0.25">
      <c r="A1" s="2" t="s">
        <v>19</v>
      </c>
      <c r="B1" s="2" t="s">
        <v>24</v>
      </c>
      <c r="C1" s="2" t="s">
        <v>20</v>
      </c>
      <c r="D1" s="2" t="s">
        <v>21</v>
      </c>
      <c r="E1" s="3" t="s">
        <v>22</v>
      </c>
      <c r="F1" s="3" t="s">
        <v>23</v>
      </c>
      <c r="G1" s="2"/>
    </row>
    <row r="2" spans="1:7" x14ac:dyDescent="0.25">
      <c r="A2" t="s">
        <v>0</v>
      </c>
      <c r="B2" t="s">
        <v>25</v>
      </c>
      <c r="C2" t="s">
        <v>26</v>
      </c>
      <c r="D2">
        <v>1.26</v>
      </c>
      <c r="E2" s="4">
        <v>5.5</v>
      </c>
      <c r="F2" s="4">
        <f>ROUND((E2/D2),2)</f>
        <v>4.37</v>
      </c>
    </row>
    <row r="3" spans="1:7" x14ac:dyDescent="0.25">
      <c r="A3" t="s">
        <v>0</v>
      </c>
      <c r="B3" t="s">
        <v>25</v>
      </c>
      <c r="C3" t="s">
        <v>27</v>
      </c>
      <c r="D3">
        <v>0.74</v>
      </c>
      <c r="E3" s="4">
        <v>4.49</v>
      </c>
      <c r="F3" s="4">
        <f>ROUND((E3/D3),2)</f>
        <v>6.07</v>
      </c>
    </row>
    <row r="4" spans="1:7" x14ac:dyDescent="0.25">
      <c r="A4" t="s">
        <v>0</v>
      </c>
      <c r="B4" t="s">
        <v>25</v>
      </c>
      <c r="C4" t="s">
        <v>28</v>
      </c>
      <c r="D4">
        <v>1.6</v>
      </c>
      <c r="E4" s="4">
        <v>9.99</v>
      </c>
      <c r="F4" s="4">
        <f>ROUND((E4/D4),2)</f>
        <v>6.24</v>
      </c>
    </row>
    <row r="5" spans="1:7" x14ac:dyDescent="0.25">
      <c r="A5" t="s">
        <v>0</v>
      </c>
      <c r="B5" t="s">
        <v>25</v>
      </c>
      <c r="C5" t="s">
        <v>29</v>
      </c>
      <c r="D5">
        <v>0.88</v>
      </c>
      <c r="E5" s="4">
        <v>5.99</v>
      </c>
      <c r="F5" s="4">
        <f>ROUND((E5/D5),2)</f>
        <v>6.81</v>
      </c>
    </row>
    <row r="6" spans="1:7" x14ac:dyDescent="0.25">
      <c r="A6" t="s">
        <v>0</v>
      </c>
      <c r="B6" t="s">
        <v>25</v>
      </c>
      <c r="C6" t="s">
        <v>30</v>
      </c>
      <c r="D6">
        <v>1</v>
      </c>
      <c r="E6" s="4">
        <v>6.99</v>
      </c>
      <c r="F6" s="4">
        <f>ROUND((E6/D6),2)</f>
        <v>6.99</v>
      </c>
    </row>
    <row r="7" spans="1:7" x14ac:dyDescent="0.25">
      <c r="A7" t="s">
        <v>0</v>
      </c>
      <c r="B7" t="s">
        <v>25</v>
      </c>
      <c r="C7" t="s">
        <v>31</v>
      </c>
      <c r="D7">
        <v>1.06</v>
      </c>
      <c r="E7" s="4">
        <v>7.46</v>
      </c>
      <c r="F7" s="4">
        <f>ROUND((E7/D7),2)</f>
        <v>7.04</v>
      </c>
    </row>
    <row r="8" spans="1:7" x14ac:dyDescent="0.25">
      <c r="A8" t="s">
        <v>0</v>
      </c>
      <c r="B8" t="s">
        <v>25</v>
      </c>
      <c r="C8" t="s">
        <v>32</v>
      </c>
      <c r="D8">
        <v>0.5</v>
      </c>
      <c r="E8" s="4">
        <v>5.5</v>
      </c>
      <c r="F8" s="4">
        <f>ROUND((E8/D8),2)</f>
        <v>11</v>
      </c>
    </row>
    <row r="9" spans="1:7" x14ac:dyDescent="0.25">
      <c r="A9" t="s">
        <v>0</v>
      </c>
      <c r="B9" t="s">
        <v>25</v>
      </c>
      <c r="C9" t="s">
        <v>34</v>
      </c>
      <c r="D9">
        <v>0.5</v>
      </c>
      <c r="E9" s="4">
        <v>5.95</v>
      </c>
      <c r="F9" s="4">
        <f>ROUND((E9/D9),2)</f>
        <v>11.9</v>
      </c>
    </row>
    <row r="10" spans="1:7" x14ac:dyDescent="0.25">
      <c r="A10" t="s">
        <v>0</v>
      </c>
      <c r="B10" t="s">
        <v>25</v>
      </c>
      <c r="C10" t="s">
        <v>35</v>
      </c>
      <c r="D10">
        <v>0.35</v>
      </c>
      <c r="E10" s="4">
        <v>5.49</v>
      </c>
      <c r="F10" s="4">
        <f>ROUND((E10/D10),2)</f>
        <v>15.69</v>
      </c>
    </row>
    <row r="11" spans="1:7" x14ac:dyDescent="0.25">
      <c r="A11" t="s">
        <v>0</v>
      </c>
      <c r="B11" t="s">
        <v>25</v>
      </c>
      <c r="C11" t="s">
        <v>36</v>
      </c>
      <c r="D11">
        <v>0.3</v>
      </c>
      <c r="E11" s="4">
        <v>4.99</v>
      </c>
      <c r="F11" s="4">
        <f>ROUND((E11/D11),2)</f>
        <v>16.63</v>
      </c>
    </row>
    <row r="12" spans="1:7" x14ac:dyDescent="0.25">
      <c r="A12" t="s">
        <v>0</v>
      </c>
      <c r="B12" t="s">
        <v>5</v>
      </c>
      <c r="C12" t="s">
        <v>1</v>
      </c>
      <c r="D12">
        <v>10</v>
      </c>
      <c r="E12" s="4">
        <v>21.99</v>
      </c>
      <c r="F12" s="4">
        <f>ROUND((E12/D12),2)</f>
        <v>2.2000000000000002</v>
      </c>
    </row>
    <row r="13" spans="1:7" x14ac:dyDescent="0.25">
      <c r="A13" t="s">
        <v>0</v>
      </c>
      <c r="B13" t="s">
        <v>5</v>
      </c>
      <c r="C13" t="s">
        <v>2</v>
      </c>
      <c r="D13">
        <v>15</v>
      </c>
      <c r="E13" s="4">
        <v>34.99</v>
      </c>
      <c r="F13" s="4">
        <f>ROUND((E13/D13),2)</f>
        <v>2.33</v>
      </c>
    </row>
    <row r="14" spans="1:7" x14ac:dyDescent="0.25">
      <c r="A14" t="s">
        <v>0</v>
      </c>
      <c r="B14" t="s">
        <v>5</v>
      </c>
      <c r="C14" t="s">
        <v>3</v>
      </c>
      <c r="D14">
        <v>4</v>
      </c>
      <c r="E14" s="4">
        <v>9.99</v>
      </c>
      <c r="F14" s="4">
        <f>ROUND((E14/D14),2)</f>
        <v>2.5</v>
      </c>
    </row>
    <row r="15" spans="1:7" x14ac:dyDescent="0.25">
      <c r="A15" t="s">
        <v>0</v>
      </c>
      <c r="B15" t="s">
        <v>5</v>
      </c>
      <c r="C15" t="s">
        <v>4</v>
      </c>
      <c r="D15">
        <v>4</v>
      </c>
      <c r="E15" s="4">
        <v>19.989999999999998</v>
      </c>
      <c r="F15" s="4">
        <f>ROUND((E15/D15),2)</f>
        <v>5</v>
      </c>
    </row>
    <row r="16" spans="1:7" x14ac:dyDescent="0.25">
      <c r="A16" t="s">
        <v>0</v>
      </c>
      <c r="B16" t="s">
        <v>5</v>
      </c>
      <c r="C16" t="s">
        <v>4</v>
      </c>
      <c r="D16">
        <v>2</v>
      </c>
      <c r="E16" s="4">
        <v>14.99</v>
      </c>
      <c r="F16" s="4">
        <f>ROUND((E16/D16),2)</f>
        <v>7.5</v>
      </c>
    </row>
    <row r="17" spans="1:6" x14ac:dyDescent="0.25">
      <c r="A17" t="s">
        <v>0</v>
      </c>
      <c r="C17" t="s">
        <v>6</v>
      </c>
      <c r="D17">
        <v>16</v>
      </c>
      <c r="E17" s="4">
        <v>6.42</v>
      </c>
      <c r="F17" s="4">
        <f>ROUND((E17/D17),2)</f>
        <v>0.4</v>
      </c>
    </row>
    <row r="18" spans="1:6" x14ac:dyDescent="0.25">
      <c r="A18" t="s">
        <v>0</v>
      </c>
      <c r="C18" s="1" t="s">
        <v>7</v>
      </c>
      <c r="D18">
        <v>4</v>
      </c>
      <c r="E18" s="4">
        <v>2.33</v>
      </c>
      <c r="F18" s="4">
        <f>ROUND((E18/D18),2)</f>
        <v>0.57999999999999996</v>
      </c>
    </row>
    <row r="19" spans="1:6" x14ac:dyDescent="0.25">
      <c r="A19" t="s">
        <v>0</v>
      </c>
      <c r="C19" t="s">
        <v>8</v>
      </c>
      <c r="D19">
        <v>7.625</v>
      </c>
      <c r="E19" s="4">
        <v>4.76</v>
      </c>
      <c r="F19" s="4">
        <f>ROUND((E19/D19),2)</f>
        <v>0.62</v>
      </c>
    </row>
    <row r="20" spans="1:6" x14ac:dyDescent="0.25">
      <c r="A20" t="s">
        <v>0</v>
      </c>
      <c r="C20" t="s">
        <v>9</v>
      </c>
      <c r="D20">
        <v>24</v>
      </c>
      <c r="E20" s="4">
        <v>15</v>
      </c>
      <c r="F20" s="4">
        <f>ROUND((E20/D20),2)</f>
        <v>0.63</v>
      </c>
    </row>
    <row r="21" spans="1:6" x14ac:dyDescent="0.25">
      <c r="A21" t="s">
        <v>0</v>
      </c>
      <c r="C21" t="s">
        <v>10</v>
      </c>
      <c r="D21">
        <v>8</v>
      </c>
      <c r="E21" s="4">
        <v>8.25</v>
      </c>
      <c r="F21" s="4">
        <f>ROUND((E21/D21),2)</f>
        <v>1.03</v>
      </c>
    </row>
    <row r="22" spans="1:6" x14ac:dyDescent="0.25">
      <c r="A22" t="s">
        <v>0</v>
      </c>
      <c r="C22" t="s">
        <v>11</v>
      </c>
      <c r="D22">
        <v>16</v>
      </c>
      <c r="E22" s="4">
        <v>21.16</v>
      </c>
      <c r="F22" s="4">
        <f>ROUND((E22/D22),2)</f>
        <v>1.32</v>
      </c>
    </row>
    <row r="23" spans="1:6" x14ac:dyDescent="0.25">
      <c r="A23" t="s">
        <v>0</v>
      </c>
      <c r="C23" t="s">
        <v>12</v>
      </c>
      <c r="D23">
        <v>4</v>
      </c>
      <c r="E23" s="4">
        <v>8.34</v>
      </c>
      <c r="F23" s="4">
        <f>ROUND((E23/D23),2)</f>
        <v>2.09</v>
      </c>
    </row>
    <row r="24" spans="1:6" x14ac:dyDescent="0.25">
      <c r="A24" t="s">
        <v>0</v>
      </c>
      <c r="C24" t="s">
        <v>13</v>
      </c>
      <c r="D24">
        <v>8.5</v>
      </c>
      <c r="E24" s="4">
        <v>17.89</v>
      </c>
      <c r="F24" s="4">
        <f>ROUND((E24/D24),2)</f>
        <v>2.1</v>
      </c>
    </row>
    <row r="25" spans="1:6" x14ac:dyDescent="0.25">
      <c r="A25" t="s">
        <v>0</v>
      </c>
      <c r="C25" t="s">
        <v>14</v>
      </c>
      <c r="D25">
        <v>1.69</v>
      </c>
      <c r="E25" s="4">
        <v>3.99</v>
      </c>
      <c r="F25" s="4">
        <f>ROUND((E25/D25),2)</f>
        <v>2.36</v>
      </c>
    </row>
    <row r="26" spans="1:6" x14ac:dyDescent="0.25">
      <c r="A26" t="s">
        <v>0</v>
      </c>
      <c r="C26" t="s">
        <v>15</v>
      </c>
      <c r="D26">
        <v>2</v>
      </c>
      <c r="E26" s="4">
        <v>4.99</v>
      </c>
      <c r="F26" s="4">
        <f>ROUND((E26/D26),2)</f>
        <v>2.5</v>
      </c>
    </row>
    <row r="27" spans="1:6" x14ac:dyDescent="0.25">
      <c r="A27" t="s">
        <v>0</v>
      </c>
      <c r="C27" t="s">
        <v>13</v>
      </c>
      <c r="D27">
        <v>4</v>
      </c>
      <c r="E27" s="4">
        <v>10.79</v>
      </c>
      <c r="F27" s="4">
        <f>ROUND((E27/D27),2)</f>
        <v>2.7</v>
      </c>
    </row>
    <row r="28" spans="1:6" x14ac:dyDescent="0.25">
      <c r="A28" t="s">
        <v>0</v>
      </c>
      <c r="C28" t="s">
        <v>16</v>
      </c>
      <c r="D28">
        <v>2</v>
      </c>
      <c r="E28" s="4">
        <v>5.99</v>
      </c>
      <c r="F28" s="4">
        <f>ROUND((E28/D28),2)</f>
        <v>3</v>
      </c>
    </row>
    <row r="29" spans="1:6" x14ac:dyDescent="0.25">
      <c r="A29" t="s">
        <v>0</v>
      </c>
      <c r="C29" t="s">
        <v>17</v>
      </c>
      <c r="D29">
        <v>2</v>
      </c>
      <c r="E29" s="4">
        <v>6.49</v>
      </c>
      <c r="F29" s="4">
        <f>ROUND((E29/D29),2)</f>
        <v>3.25</v>
      </c>
    </row>
    <row r="30" spans="1:6" x14ac:dyDescent="0.25">
      <c r="A30" t="s">
        <v>0</v>
      </c>
      <c r="C30" t="s">
        <v>13</v>
      </c>
      <c r="D30">
        <v>2</v>
      </c>
      <c r="E30" s="4">
        <v>7.44</v>
      </c>
      <c r="F30" s="4">
        <f>ROUND((E30/D30),2)</f>
        <v>3.72</v>
      </c>
    </row>
    <row r="31" spans="1:6" x14ac:dyDescent="0.25">
      <c r="A31" t="s">
        <v>0</v>
      </c>
      <c r="C31" t="s">
        <v>11</v>
      </c>
      <c r="D31">
        <v>2</v>
      </c>
      <c r="E31" s="4">
        <v>9.94</v>
      </c>
      <c r="F31" s="4">
        <f>ROUND((E31/D31),2)</f>
        <v>4.97</v>
      </c>
    </row>
    <row r="32" spans="1:6" x14ac:dyDescent="0.25">
      <c r="A32" t="s">
        <v>0</v>
      </c>
      <c r="C32" t="s">
        <v>33</v>
      </c>
      <c r="D32">
        <v>2</v>
      </c>
      <c r="E32" s="4">
        <v>9.9499999999999993</v>
      </c>
      <c r="F32" s="4">
        <f>ROUND((E32/D32),2)</f>
        <v>4.9800000000000004</v>
      </c>
    </row>
    <row r="33" spans="1:6" x14ac:dyDescent="0.25">
      <c r="A33" t="s">
        <v>0</v>
      </c>
      <c r="C33" t="s">
        <v>16</v>
      </c>
      <c r="D33">
        <v>0.5</v>
      </c>
      <c r="E33" s="4">
        <v>2.4900000000000002</v>
      </c>
      <c r="F33" s="4">
        <f>ROUND((E33/D33),2)</f>
        <v>4.9800000000000004</v>
      </c>
    </row>
    <row r="34" spans="1:6" x14ac:dyDescent="0.25">
      <c r="A34" t="s">
        <v>0</v>
      </c>
      <c r="C34" t="s">
        <v>18</v>
      </c>
      <c r="D34">
        <v>0.5</v>
      </c>
      <c r="E34" s="4">
        <v>2.99</v>
      </c>
      <c r="F34" s="4">
        <f>ROUND((E34/D34),2)</f>
        <v>5.98</v>
      </c>
    </row>
    <row r="35" spans="1:6" x14ac:dyDescent="0.25">
      <c r="A35" t="s">
        <v>0</v>
      </c>
      <c r="C35" t="s">
        <v>16</v>
      </c>
      <c r="D35">
        <v>2</v>
      </c>
      <c r="E35" s="4">
        <v>5.99</v>
      </c>
      <c r="F35" s="4">
        <f>ROUND((E35/D35),2)</f>
        <v>3</v>
      </c>
    </row>
    <row r="36" spans="1:6" x14ac:dyDescent="0.25">
      <c r="A36" t="s">
        <v>0</v>
      </c>
      <c r="C36" t="s">
        <v>37</v>
      </c>
      <c r="D36">
        <v>4</v>
      </c>
      <c r="E36" s="4">
        <v>7.99</v>
      </c>
      <c r="F36" s="4">
        <f>ROUND((E36/D36),2)</f>
        <v>2</v>
      </c>
    </row>
  </sheetData>
  <sortState ref="A2:G36">
    <sortCondition ref="B2:B36"/>
    <sortCondition ref="F2:F36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81FB56-E329-4B93-9E73-15E55920AC74}">
  <dimension ref="A1:G23"/>
  <sheetViews>
    <sheetView workbookViewId="0">
      <selection activeCell="F4" sqref="F4"/>
    </sheetView>
  </sheetViews>
  <sheetFormatPr defaultRowHeight="15" x14ac:dyDescent="0.25"/>
  <cols>
    <col min="1" max="1" width="5.28515625" bestFit="1" customWidth="1"/>
    <col min="2" max="2" width="21.7109375" bestFit="1" customWidth="1"/>
    <col min="3" max="3" width="5.5703125" bestFit="1" customWidth="1"/>
    <col min="4" max="4" width="13.7109375" bestFit="1" customWidth="1"/>
    <col min="5" max="5" width="7" style="4" bestFit="1" customWidth="1"/>
    <col min="6" max="6" width="12.85546875" style="4" bestFit="1" customWidth="1"/>
    <col min="7" max="7" width="27.5703125" style="4" bestFit="1" customWidth="1"/>
  </cols>
  <sheetData>
    <row r="1" spans="1:7" x14ac:dyDescent="0.25">
      <c r="A1" s="2" t="s">
        <v>19</v>
      </c>
      <c r="B1" s="2" t="s">
        <v>20</v>
      </c>
      <c r="C1" s="2" t="s">
        <v>43</v>
      </c>
      <c r="D1" s="2" t="s">
        <v>44</v>
      </c>
      <c r="E1" s="3" t="s">
        <v>45</v>
      </c>
      <c r="F1" s="3" t="s">
        <v>46</v>
      </c>
      <c r="G1" s="3" t="s">
        <v>51</v>
      </c>
    </row>
    <row r="2" spans="1:7" x14ac:dyDescent="0.25">
      <c r="A2" t="s">
        <v>38</v>
      </c>
      <c r="B2" t="s">
        <v>50</v>
      </c>
      <c r="C2">
        <v>8</v>
      </c>
      <c r="D2">
        <v>81</v>
      </c>
      <c r="E2" s="4">
        <v>6.99</v>
      </c>
      <c r="F2" s="4">
        <f>ROUND((E2/(D2*C2)),2)</f>
        <v>0.01</v>
      </c>
      <c r="G2" s="4" t="s">
        <v>53</v>
      </c>
    </row>
    <row r="3" spans="1:7" x14ac:dyDescent="0.25">
      <c r="A3" t="s">
        <v>38</v>
      </c>
      <c r="B3" t="s">
        <v>47</v>
      </c>
      <c r="C3">
        <v>2</v>
      </c>
      <c r="D3">
        <v>39</v>
      </c>
      <c r="E3" s="4">
        <v>3.99</v>
      </c>
      <c r="F3" s="4">
        <f>ROUND((E3/(D3*C3)),2)</f>
        <v>0.05</v>
      </c>
      <c r="G3" s="4" t="s">
        <v>52</v>
      </c>
    </row>
    <row r="4" spans="1:7" x14ac:dyDescent="0.25">
      <c r="A4" t="s">
        <v>38</v>
      </c>
      <c r="B4" t="s">
        <v>42</v>
      </c>
      <c r="C4">
        <v>2</v>
      </c>
      <c r="D4">
        <v>108</v>
      </c>
      <c r="E4" s="4">
        <v>12.99</v>
      </c>
      <c r="F4" s="4">
        <f>ROUND((E4/(D4*C4)),2)</f>
        <v>0.06</v>
      </c>
      <c r="G4" s="4" t="s">
        <v>52</v>
      </c>
    </row>
    <row r="5" spans="1:7" x14ac:dyDescent="0.25">
      <c r="A5" t="s">
        <v>38</v>
      </c>
      <c r="B5" t="s">
        <v>49</v>
      </c>
      <c r="C5">
        <v>2</v>
      </c>
      <c r="D5">
        <v>81</v>
      </c>
      <c r="E5" s="4">
        <v>10.44</v>
      </c>
      <c r="F5" s="4">
        <f>ROUND((E5/(D5*C5)),2)</f>
        <v>0.06</v>
      </c>
      <c r="G5" s="4" t="s">
        <v>53</v>
      </c>
    </row>
    <row r="6" spans="1:7" x14ac:dyDescent="0.25">
      <c r="A6" t="s">
        <v>38</v>
      </c>
      <c r="B6" t="s">
        <v>39</v>
      </c>
      <c r="C6">
        <v>8</v>
      </c>
      <c r="D6">
        <v>26.25</v>
      </c>
      <c r="E6" s="4">
        <v>14.99</v>
      </c>
      <c r="F6" s="4">
        <f>ROUND((E6/(D6*C6)),2)</f>
        <v>7.0000000000000007E-2</v>
      </c>
      <c r="G6" s="4" t="s">
        <v>52</v>
      </c>
    </row>
    <row r="7" spans="1:7" x14ac:dyDescent="0.25">
      <c r="A7" t="s">
        <v>38</v>
      </c>
      <c r="B7" t="s">
        <v>49</v>
      </c>
      <c r="C7">
        <v>5</v>
      </c>
      <c r="D7">
        <v>81</v>
      </c>
      <c r="E7" s="4">
        <v>27.63</v>
      </c>
      <c r="F7" s="4">
        <f>ROUND((E7/(D7*C7)),2)</f>
        <v>7.0000000000000007E-2</v>
      </c>
      <c r="G7" s="4" t="s">
        <v>53</v>
      </c>
    </row>
    <row r="8" spans="1:7" x14ac:dyDescent="0.25">
      <c r="A8" t="s">
        <v>38</v>
      </c>
      <c r="B8" t="s">
        <v>48</v>
      </c>
      <c r="C8">
        <v>1</v>
      </c>
      <c r="D8">
        <v>81</v>
      </c>
      <c r="E8" s="4">
        <v>5.94</v>
      </c>
      <c r="F8" s="4">
        <f>ROUND((E8/(D8*C8)),2)</f>
        <v>7.0000000000000007E-2</v>
      </c>
      <c r="G8" s="4" t="s">
        <v>53</v>
      </c>
    </row>
    <row r="9" spans="1:7" x14ac:dyDescent="0.25">
      <c r="A9" t="s">
        <v>54</v>
      </c>
      <c r="B9" t="s">
        <v>39</v>
      </c>
      <c r="C9">
        <v>24</v>
      </c>
      <c r="D9">
        <v>26.25</v>
      </c>
      <c r="E9" s="4">
        <v>46.08</v>
      </c>
      <c r="F9" s="4">
        <f>ROUND((E9/(D9*C9)),2)</f>
        <v>7.0000000000000007E-2</v>
      </c>
      <c r="G9" s="4" t="s">
        <v>52</v>
      </c>
    </row>
    <row r="10" spans="1:7" x14ac:dyDescent="0.25">
      <c r="A10" t="s">
        <v>38</v>
      </c>
      <c r="B10" t="s">
        <v>40</v>
      </c>
      <c r="C10">
        <v>2</v>
      </c>
      <c r="D10">
        <v>26.25</v>
      </c>
      <c r="E10" s="4">
        <v>3.99</v>
      </c>
      <c r="F10" s="4">
        <f>ROUND((E10/(D10*C10)),2)</f>
        <v>0.08</v>
      </c>
      <c r="G10" s="4" t="s">
        <v>52</v>
      </c>
    </row>
    <row r="11" spans="1:7" x14ac:dyDescent="0.25">
      <c r="A11" t="s">
        <v>54</v>
      </c>
      <c r="B11" t="s">
        <v>55</v>
      </c>
      <c r="C11">
        <v>2</v>
      </c>
      <c r="D11">
        <v>26.25</v>
      </c>
      <c r="E11" s="4">
        <v>3.99</v>
      </c>
      <c r="F11" s="4">
        <f>ROUND((E11/(D11*C11)),2)</f>
        <v>0.08</v>
      </c>
      <c r="G11" s="4" t="s">
        <v>52</v>
      </c>
    </row>
    <row r="12" spans="1:7" x14ac:dyDescent="0.25">
      <c r="A12" t="s">
        <v>38</v>
      </c>
      <c r="B12" t="s">
        <v>48</v>
      </c>
      <c r="C12">
        <v>3</v>
      </c>
      <c r="D12">
        <v>81</v>
      </c>
      <c r="E12" s="4">
        <v>21.92</v>
      </c>
      <c r="F12" s="4">
        <f>ROUND((E12/(D12*C12)),2)</f>
        <v>0.09</v>
      </c>
      <c r="G12" s="4" t="s">
        <v>53</v>
      </c>
    </row>
    <row r="13" spans="1:7" x14ac:dyDescent="0.25">
      <c r="A13" t="s">
        <v>54</v>
      </c>
      <c r="B13" t="s">
        <v>56</v>
      </c>
      <c r="C13">
        <v>3</v>
      </c>
      <c r="D13">
        <v>39</v>
      </c>
      <c r="E13" s="4">
        <v>12.99</v>
      </c>
      <c r="F13" s="4">
        <f>ROUND((E13/(D13*C13)),2)</f>
        <v>0.11</v>
      </c>
      <c r="G13" s="4" t="s">
        <v>52</v>
      </c>
    </row>
    <row r="14" spans="1:7" x14ac:dyDescent="0.25">
      <c r="A14" t="s">
        <v>38</v>
      </c>
      <c r="B14" t="s">
        <v>39</v>
      </c>
      <c r="C14">
        <v>4</v>
      </c>
      <c r="D14">
        <v>26.25</v>
      </c>
      <c r="E14" s="4">
        <v>12.99</v>
      </c>
      <c r="F14" s="4">
        <f>ROUND((E14/(D14*C14)),2)</f>
        <v>0.12</v>
      </c>
      <c r="G14" s="4">
        <f>ROUND(((E14-(C14*D14*0.07))/C14),2)</f>
        <v>1.41</v>
      </c>
    </row>
    <row r="15" spans="1:7" x14ac:dyDescent="0.25">
      <c r="A15" t="s">
        <v>54</v>
      </c>
      <c r="B15" t="s">
        <v>39</v>
      </c>
      <c r="C15">
        <v>4</v>
      </c>
      <c r="D15">
        <v>26.25</v>
      </c>
      <c r="E15" s="4">
        <v>12.99</v>
      </c>
      <c r="F15" s="4">
        <f>ROUND((E15/(D15*C15)),2)</f>
        <v>0.12</v>
      </c>
      <c r="G15" s="4">
        <f>ROUND(((E15-(C15*D15*0.07))/C15),2)</f>
        <v>1.41</v>
      </c>
    </row>
    <row r="16" spans="1:7" x14ac:dyDescent="0.25">
      <c r="A16" t="s">
        <v>38</v>
      </c>
      <c r="B16" t="s">
        <v>41</v>
      </c>
      <c r="C16">
        <v>3</v>
      </c>
      <c r="D16">
        <v>26.25</v>
      </c>
      <c r="E16" s="4">
        <v>12.99</v>
      </c>
      <c r="F16" s="4">
        <f>ROUND((E16/(D16*C16)),2)</f>
        <v>0.16</v>
      </c>
      <c r="G16" s="4" t="s">
        <v>52</v>
      </c>
    </row>
    <row r="17" spans="1:7" x14ac:dyDescent="0.25">
      <c r="A17" t="s">
        <v>38</v>
      </c>
      <c r="B17" t="s">
        <v>40</v>
      </c>
      <c r="C17">
        <v>1</v>
      </c>
      <c r="D17">
        <v>26.25</v>
      </c>
      <c r="E17" s="4">
        <v>4.99</v>
      </c>
      <c r="F17" s="4">
        <f>ROUND((E17/(D17*C17)),2)</f>
        <v>0.19</v>
      </c>
      <c r="G17" s="4">
        <f>ROUND(((E17-(C17*D17*0.08))/C17),2)</f>
        <v>2.89</v>
      </c>
    </row>
    <row r="18" spans="1:7" x14ac:dyDescent="0.25">
      <c r="A18" t="s">
        <v>38</v>
      </c>
      <c r="B18" t="s">
        <v>39</v>
      </c>
      <c r="C18">
        <v>1</v>
      </c>
      <c r="D18">
        <v>26.25</v>
      </c>
      <c r="E18" s="4">
        <v>5.49</v>
      </c>
      <c r="F18" s="4">
        <f>ROUND((E18/(D18*C18)),2)</f>
        <v>0.21</v>
      </c>
      <c r="G18" s="4">
        <f>ROUND(((E18-(C18*D18*0.07))/C18),2)</f>
        <v>3.65</v>
      </c>
    </row>
    <row r="19" spans="1:7" x14ac:dyDescent="0.25">
      <c r="A19" t="s">
        <v>38</v>
      </c>
      <c r="B19" t="s">
        <v>42</v>
      </c>
      <c r="C19">
        <v>1</v>
      </c>
      <c r="D19">
        <v>150</v>
      </c>
      <c r="E19" s="4">
        <v>31.99</v>
      </c>
      <c r="F19" s="4">
        <f>ROUND((E19/(D19*C19)),2)</f>
        <v>0.21</v>
      </c>
      <c r="G19" s="4">
        <f>ROUND(((E19-(C19*D19*0.06))/C19),2)</f>
        <v>22.99</v>
      </c>
    </row>
    <row r="20" spans="1:7" x14ac:dyDescent="0.25">
      <c r="A20" t="s">
        <v>38</v>
      </c>
      <c r="B20" t="s">
        <v>47</v>
      </c>
      <c r="C20">
        <v>1</v>
      </c>
      <c r="D20">
        <v>39</v>
      </c>
      <c r="E20" s="4">
        <v>8.99</v>
      </c>
      <c r="F20" s="4">
        <f>ROUND((E20/(D20*C20)),2)</f>
        <v>0.23</v>
      </c>
      <c r="G20" s="4">
        <f>ROUND(((E20-(C20*D20*0.05))/C20),2)</f>
        <v>7.04</v>
      </c>
    </row>
    <row r="21" spans="1:7" x14ac:dyDescent="0.25">
      <c r="A21" t="s">
        <v>54</v>
      </c>
      <c r="B21" t="s">
        <v>55</v>
      </c>
      <c r="C21">
        <v>1</v>
      </c>
      <c r="D21">
        <v>26.25</v>
      </c>
      <c r="E21" s="4">
        <v>5.99</v>
      </c>
      <c r="F21" s="4">
        <f>ROUND((E21/(D21*C21)),2)</f>
        <v>0.23</v>
      </c>
      <c r="G21" s="4">
        <f>ROUND(((E21-(C21*D21*0.08))/C21),2)</f>
        <v>3.89</v>
      </c>
    </row>
    <row r="22" spans="1:7" x14ac:dyDescent="0.25">
      <c r="A22" t="s">
        <v>54</v>
      </c>
      <c r="B22" t="s">
        <v>56</v>
      </c>
      <c r="C22">
        <v>1</v>
      </c>
      <c r="D22">
        <v>39</v>
      </c>
      <c r="E22" s="4">
        <v>8.99</v>
      </c>
      <c r="F22" s="4">
        <f>ROUND((E22/(D22*C22)),2)</f>
        <v>0.23</v>
      </c>
      <c r="G22" s="4">
        <f>ROUND(((E22-(C22*D22*0.11))/C22),2)</f>
        <v>4.7</v>
      </c>
    </row>
    <row r="23" spans="1:7" x14ac:dyDescent="0.25">
      <c r="A23" t="s">
        <v>38</v>
      </c>
      <c r="B23" t="s">
        <v>41</v>
      </c>
      <c r="C23">
        <v>1</v>
      </c>
      <c r="D23">
        <v>33</v>
      </c>
      <c r="E23" s="4">
        <v>7.99</v>
      </c>
      <c r="F23" s="4">
        <f>ROUND((E23/(D23*C23)),2)</f>
        <v>0.24</v>
      </c>
      <c r="G23" s="4">
        <f>ROUND(((E23-(C23*D23*0.16))/C23),2)</f>
        <v>2.71</v>
      </c>
    </row>
  </sheetData>
  <sortState ref="A2:G23">
    <sortCondition ref="F2:F23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Liquid</vt:lpstr>
      <vt:lpstr>Tape Runner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Crystal D. Davis</dc:creator>
  <cp:lastModifiedBy>Crystal D. Davis</cp:lastModifiedBy>
  <dcterms:created xsi:type="dcterms:W3CDTF">2023-12-07T13:27:14Z</dcterms:created>
  <dcterms:modified xsi:type="dcterms:W3CDTF">2023-12-07T14:08:47Z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  <property fmtid="{D5CDD505-2E9C-101B-9397-08002B2CF9AE}" pid="3" name="SV_HIDDEN_GRID_QUERY_LIST_4F35BF76-6C0D-4D9B-82B2-816C12CF3733">
    <vt:lpwstr>empty_477D106A-C0D6-4607-AEBD-E2C9D60EA279</vt:lpwstr>
  </property>
</Properties>
</file>